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31" i="1"/>
  <c r="H24" i="1"/>
  <c r="H27" i="1"/>
  <c r="H21" i="1"/>
  <c r="H16" i="1"/>
  <c r="C55" i="1" l="1"/>
  <c r="H20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<sst xmlns="http://schemas.openxmlformats.org/spreadsheetml/2006/main" count="51" uniqueCount="31">
  <si>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</si>
  <si>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</si>
  <si>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</si>
  <si>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</si>
  <si>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</si>
  <si>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</si>
  <si>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</si>
  <si>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</si>
  <si>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</si>
  <si>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</si>
  <si>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</si>
  <si>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</si>
  <si>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</si>
  <si>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</si>
  <si>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</si>
  <si>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</si>
  <si>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</si>
  <si>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</si>
  <si>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</si>
  <si>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</si>
  <si>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</si>
  <si>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</si>
  <si>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</si>
  <si>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</si>
  <si>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</si>
  <si>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UKUPNO MATERIJALNI TROŠKOVI</t>
  </si>
  <si>
    <t>Dana:06.03.2020.</t>
  </si>
  <si>
    <t>Primljena i neutrošena participacija od 06.03.2020.</t>
  </si>
  <si>
    <t>Dana 06.03.2020.godine Dom zdravlja Požarevac je izvršio plaćanje prema dobavljačima:</t>
  </si>
  <si>
    <t>Stokić Staklorezačka radnja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</si>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</sst>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7</v>
      </c>
      <c r="C5" s="44"/>
      <c r="D5" s="44"/>
    </row>
    <row r="6" spans="2:15" x14ac:dyDescent="0.25">
      <c r="B6" s="44" t="s">
        <v>8</v>
      </c>
      <c r="C6" s="44"/>
      <c r="D6" s="44"/>
    </row>
    <row r="7" spans="2:15" x14ac:dyDescent="0.25">
      <c r="I7" s="11"/>
      <c r="J7" s="11"/>
    </row>
    <row r="8" spans="2:15" x14ac:dyDescent="0.25">
      <c r="B8" s="45" t="s">
        <v>26</v>
      </c>
      <c r="C8" s="45"/>
      <c r="D8" s="45"/>
      <c r="E8" s="45"/>
      <c r="F8" s="45"/>
      <c r="G8" s="45"/>
      <c r="H8" s="4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43896</v>
      </c>
      <c r="H12" s="23">
        <v>5825024.96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43896</v>
      </c>
      <c r="H13" s="3">
        <f>H14+H25-H32-H42</f>
        <v>5819565.9399999985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43896</v>
      </c>
      <c r="H14" s="4">
        <f>H15+H16+H17+H18+H19+H20+H21+H22+H23+H24</f>
        <v>5036238.4899999984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0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26">
        <f>1090000-1073023.88+1066750+1066750-1060769.85</f>
        <v>1089706.27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v>0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v>0</v>
      </c>
      <c r="I18" s="11"/>
      <c r="J18" s="11"/>
    </row>
    <row r="19" spans="2:13" x14ac:dyDescent="0.25">
      <c r="B19" s="30" t="s">
        <v>2</v>
      </c>
      <c r="C19" s="31"/>
      <c r="D19" s="31"/>
      <c r="E19" s="31"/>
      <c r="F19" s="32"/>
      <c r="G19" s="12"/>
      <c r="H19" s="10">
        <v>0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10">
        <f>237759.49-28795.17+32806.01-32806.01+2126666.67+552345.45-552345.45+1446680.52+25419.58-25419.58-1279979.39+921614.95-157175.23-702465.81</f>
        <v>2564306.0299999993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2637250-148586.74+412951.41+12529.5+0.09-79963.24-18588.85-7620+16634.71+366375-30758.75+41650-3522-54374+3151.18-1034345.8+366375-8451.12-3568-79963.24+59789.47-3568+1461250-1323281.47+14030.27+3256-3697-28023.2-1905518.13-9127.9-7182-4827</f>
        <v>640276.18999999936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v>0</v>
      </c>
      <c r="I23" s="11"/>
      <c r="J23" s="11"/>
      <c r="K23" s="8"/>
      <c r="L23" s="8"/>
    </row>
    <row r="24" spans="2:13" x14ac:dyDescent="0.25">
      <c r="B24" s="30" t="s">
        <v>27</v>
      </c>
      <c r="C24" s="31"/>
      <c r="D24" s="31"/>
      <c r="E24" s="31"/>
      <c r="F24" s="32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</f>
        <v>741950</v>
      </c>
      <c r="I24" s="11"/>
      <c r="J24" s="11"/>
      <c r="K24" s="8"/>
      <c r="L24" s="8"/>
    </row>
    <row r="25" spans="2:13" x14ac:dyDescent="0.25">
      <c r="B25" s="33" t="s">
        <v>24</v>
      </c>
      <c r="C25" s="34"/>
      <c r="D25" s="34"/>
      <c r="E25" s="34"/>
      <c r="F25" s="35"/>
      <c r="G25" s="16">
        <v>43896</v>
      </c>
      <c r="H25" s="4">
        <f>H26+H27+H28+H29+H30+H31</f>
        <v>808891.45000000007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1"/>
      <c r="J26" s="11"/>
    </row>
    <row r="27" spans="2:13" x14ac:dyDescent="0.25">
      <c r="B27" s="30" t="s">
        <v>11</v>
      </c>
      <c r="C27" s="31"/>
      <c r="D27" s="31"/>
      <c r="E27" s="31"/>
      <c r="F27" s="32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0" t="s">
        <v>13</v>
      </c>
      <c r="C28" s="31"/>
      <c r="D28" s="31"/>
      <c r="E28" s="31"/>
      <c r="F28" s="32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0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v>0</v>
      </c>
      <c r="I30" s="11"/>
      <c r="J30" s="11"/>
    </row>
    <row r="31" spans="2:13" x14ac:dyDescent="0.25">
      <c r="B31" s="30" t="s">
        <v>27</v>
      </c>
      <c r="C31" s="31"/>
      <c r="D31" s="31"/>
      <c r="E31" s="31"/>
      <c r="F31" s="32"/>
      <c r="G31" s="2"/>
      <c r="H31" s="10">
        <f>10141+10865+11176+5588+23800+4555+5590+6790</f>
        <v>78505</v>
      </c>
      <c r="I31" s="11"/>
      <c r="J31" s="11"/>
    </row>
    <row r="32" spans="2:13" x14ac:dyDescent="0.25">
      <c r="B32" s="46" t="s">
        <v>16</v>
      </c>
      <c r="C32" s="47"/>
      <c r="D32" s="47"/>
      <c r="E32" s="47"/>
      <c r="F32" s="48"/>
      <c r="G32" s="17">
        <v>43896</v>
      </c>
      <c r="H32" s="5">
        <f>SUM(H33:H41)</f>
        <v>25564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5">
        <v>0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3">
        <v>0</v>
      </c>
      <c r="I34" s="11"/>
      <c r="J34" s="11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0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0</v>
      </c>
      <c r="I36" s="11"/>
      <c r="J36" s="11"/>
    </row>
    <row r="37" spans="2:12" x14ac:dyDescent="0.25">
      <c r="B37" s="30" t="s">
        <v>2</v>
      </c>
      <c r="C37" s="31"/>
      <c r="D37" s="31"/>
      <c r="E37" s="31"/>
      <c r="F37" s="32"/>
      <c r="G37" s="13"/>
      <c r="H37" s="10">
        <v>0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v>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25564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0</v>
      </c>
      <c r="I41" s="11"/>
      <c r="J41" s="11"/>
    </row>
    <row r="42" spans="2:12" x14ac:dyDescent="0.25">
      <c r="B42" s="46" t="s">
        <v>21</v>
      </c>
      <c r="C42" s="47"/>
      <c r="D42" s="47"/>
      <c r="E42" s="47"/>
      <c r="F42" s="48"/>
      <c r="G42" s="17">
        <v>43896</v>
      </c>
      <c r="H42" s="5">
        <f>SUM(H43:H47)</f>
        <v>0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0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</row>
    <row r="47" spans="2:12" x14ac:dyDescent="0.25">
      <c r="B47" s="30" t="s">
        <v>15</v>
      </c>
      <c r="C47" s="31"/>
      <c r="D47" s="31"/>
      <c r="E47" s="31"/>
      <c r="F47" s="32"/>
      <c r="G47" s="2"/>
      <c r="H47" s="3">
        <v>0</v>
      </c>
      <c r="I47" s="11"/>
      <c r="J47" s="11"/>
    </row>
    <row r="48" spans="2:12" x14ac:dyDescent="0.25">
      <c r="B48" s="52" t="s">
        <v>18</v>
      </c>
      <c r="C48" s="53"/>
      <c r="D48" s="53"/>
      <c r="E48" s="53"/>
      <c r="F48" s="54"/>
      <c r="G48" s="18">
        <v>43896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</f>
        <v>5459.0200000002951</v>
      </c>
      <c r="I48" s="11"/>
      <c r="L48" s="8"/>
    </row>
    <row r="49" spans="2:11" x14ac:dyDescent="0.25">
      <c r="B49" s="30" t="s">
        <v>17</v>
      </c>
      <c r="C49" s="31"/>
      <c r="D49" s="31"/>
      <c r="E49" s="31"/>
      <c r="F49" s="32"/>
      <c r="G49" s="2"/>
      <c r="H49" s="3">
        <v>0</v>
      </c>
      <c r="I49" s="11"/>
      <c r="J49" s="11"/>
    </row>
    <row r="50" spans="2:11" x14ac:dyDescent="0.25">
      <c r="B50" s="49" t="s">
        <v>4</v>
      </c>
      <c r="C50" s="50"/>
      <c r="D50" s="50"/>
      <c r="E50" s="50"/>
      <c r="F50" s="51"/>
      <c r="G50" s="2"/>
      <c r="H50" s="7">
        <f>H14+H25-H32-H42+H48-H49</f>
        <v>5825024.959999999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28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29</v>
      </c>
      <c r="C54" s="3">
        <v>25564</v>
      </c>
      <c r="D54" s="29" t="s">
        <v>30</v>
      </c>
    </row>
    <row r="55" spans="2:11" x14ac:dyDescent="0.25">
      <c r="B55" s="28" t="s">
        <v>25</v>
      </c>
      <c r="C55" s="7">
        <f>SUM(C54:C54)</f>
        <v>25564</v>
      </c>
      <c r="D55" s="27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C2:G2"/>
    <mergeCell ref="B4:D4"/>
    <mergeCell ref="B5:D5"/>
    <mergeCell ref="B6:D6"/>
    <mergeCell ref="B8:H8"/>
    <mergeCell ref="B17:F17"/>
    <mergeCell ref="K11:O11"/>
    <mergeCell ref="B13:F13"/>
    <mergeCell ref="B12:F12"/>
    <mergeCell ref="B14:F14"/>
    <mergeCell ref="B11:F11"/>
    <mergeCell ref="B16:F16"/>
    <mergeCell ref="B15:F15"/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2020-03-09T06:56:37Z</dcterms:modified>
</cp:coreProperties>
</file>